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823" activeTab="3"/>
  </bookViews>
  <sheets>
    <sheet name="BibliotekaGłówna" sheetId="1" r:id="rId1"/>
    <sheet name="DziałNadzoruTechnicznego" sheetId="2" r:id="rId2"/>
    <sheet name="DziałInwestycji" sheetId="3" r:id="rId3"/>
    <sheet name="InstytutNaukLeśnych" sheetId="11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<sst xmlns="http://schemas.openxmlformats.org/spreadsheetml/2006/main" count="143" uniqueCount="78">
  <si>
    <t>L.p.</t>
  </si>
  <si>
    <t>Tytuł</t>
  </si>
  <si>
    <t>Cena jednostkowa netto prenumeraty rocznej (zł)</t>
  </si>
  <si>
    <t>Ilość egzemplarzy</t>
  </si>
  <si>
    <t>Wartość netto prenumeraty rocznej ogółem (zł)</t>
  </si>
  <si>
    <t>Stawka VAT (%)</t>
  </si>
  <si>
    <t>Wartość VAT ogółem (zł)</t>
  </si>
  <si>
    <t>Wartość brutto prenumeraty ogółem (zł)</t>
  </si>
  <si>
    <t>Odbiorca</t>
  </si>
  <si>
    <t>6=4*5</t>
  </si>
  <si>
    <t>8=6*7/100</t>
  </si>
  <si>
    <t>9=6+8</t>
  </si>
  <si>
    <t>BG</t>
  </si>
  <si>
    <t>BWBIŚ</t>
  </si>
  <si>
    <t>Elektroinstalator</t>
  </si>
  <si>
    <t>1231-2355</t>
  </si>
  <si>
    <t>BWŻYW</t>
  </si>
  <si>
    <t>BWMW</t>
  </si>
  <si>
    <t>Gaz, Woda i Technika Sanitarna</t>
  </si>
  <si>
    <t>0016-5352</t>
  </si>
  <si>
    <t>1230-4425</t>
  </si>
  <si>
    <t>0137-2971</t>
  </si>
  <si>
    <t>ISSN/
ISBN</t>
  </si>
  <si>
    <t>Razwem</t>
  </si>
  <si>
    <t>1428-3530</t>
  </si>
  <si>
    <t>Acta Ornithologica</t>
  </si>
  <si>
    <t>0001-6454</t>
  </si>
  <si>
    <t>Biuletyn Informacyjny Ośrodka Badawczo-Rozwojowego Przemysłu Płyt Drewnopochodnych w Czarnej Wodzie</t>
  </si>
  <si>
    <t>0209-2190</t>
  </si>
  <si>
    <t>Biuletyn Państwowej Służby Hydrologiczno-Meteorologicznej    online</t>
  </si>
  <si>
    <t>Informator dla Hodowców Szynszyli</t>
  </si>
  <si>
    <t>2084-8366</t>
  </si>
  <si>
    <t>IUNG Instrukcja Upowszechnieniowa</t>
  </si>
  <si>
    <t>IUNG Materiały Szkoleniowe</t>
  </si>
  <si>
    <t>8060-1410</t>
  </si>
  <si>
    <t>IUNG Monografie i Rozprawy Naukowe</t>
  </si>
  <si>
    <t>Las Polski z numerami specjalnymi</t>
  </si>
  <si>
    <t>0023-8538</t>
  </si>
  <si>
    <t>Magazyn Weterynaryjny + suplementy</t>
  </si>
  <si>
    <t xml:space="preserve">National Geographic  </t>
  </si>
  <si>
    <t>1507-5966</t>
  </si>
  <si>
    <t>Polish Journal of Agronomy</t>
  </si>
  <si>
    <t>2081-2787</t>
  </si>
  <si>
    <t>Poradnik Handlowca</t>
  </si>
  <si>
    <t>1231-1545</t>
  </si>
  <si>
    <t>Poradnik Restauratora</t>
  </si>
  <si>
    <t>1508-6194</t>
  </si>
  <si>
    <t>Postępy Techniki w Leśnictwie</t>
  </si>
  <si>
    <t>0562-1445</t>
  </si>
  <si>
    <t>Szklarnie Tunele Osłony</t>
  </si>
  <si>
    <t>2544-5596</t>
  </si>
  <si>
    <t>Traveler</t>
  </si>
  <si>
    <t>2545-3521</t>
  </si>
  <si>
    <t>Weterynaria po Dyplomie + suplementy</t>
  </si>
  <si>
    <t>1509-085X</t>
  </si>
  <si>
    <t>Woda, Środowisko, Obszary Wiejskie – Rozprawy i Monografie</t>
  </si>
  <si>
    <t>1644-1095</t>
  </si>
  <si>
    <t>Polski Instalator</t>
  </si>
  <si>
    <t>1231-2428</t>
  </si>
  <si>
    <t>KOMPLET wydawnictw SEKOCENBUD (prenumerata niebieska)</t>
  </si>
  <si>
    <t>1231-2517</t>
  </si>
  <si>
    <t>Zamówienia publiczne - doradca</t>
  </si>
  <si>
    <t>DNT</t>
  </si>
  <si>
    <t>Ciepłownictwo, Ogrzewnictwo, Wentylacja</t>
  </si>
  <si>
    <t>0137-3676</t>
  </si>
  <si>
    <t>Materiały Budowlane</t>
  </si>
  <si>
    <t>DI</t>
  </si>
  <si>
    <t>Folia Forestalia Polonica</t>
  </si>
  <si>
    <t>0071-6677</t>
  </si>
  <si>
    <t>023-8538</t>
  </si>
  <si>
    <t>Katedra Hodowli Lasu, Katedra Urządzania Lasu Dendrometrii i Ekonomiki Leśnictwa (1 - ZUL, 1-ZDiPL)</t>
  </si>
  <si>
    <t>Katedra Hodowli Lasu, Katedra Ochrony Lasu, Samodzielny Zakład Botaniki Leśnej, Katedra Urządzania Lasu Dendrometrii i Ekonomiki Leśnictwa - ZUL</t>
  </si>
  <si>
    <t>Biblioteka Główna</t>
  </si>
  <si>
    <t>Załącznik nr 1 do wzoru umowy stanowiącej załącznik nr 2 do niniejszej SWZ  –   Opis przedmiotu zamówienia wraz z kalkulacją  ceny  ofertowej.
NR SPRAWY: SZP.250.41.2021
Część II- Sukcesywna dostawa czasopism krajowych dla SGGW w prenumeracie na rok 2022</t>
  </si>
  <si>
    <t>Dział Nadzoru Technicznego</t>
  </si>
  <si>
    <t>Dział Inwestycji</t>
  </si>
  <si>
    <t>Instytut Nauk Leśnych</t>
  </si>
  <si>
    <t>KWALIFIKOWANY PODPIS ELEKTRONICZNY, PODPIS ZAUFANY LUB ELEKTRONICZNY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</si>
</sst>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8000860214233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9" fontId="2" fillId="0" borderId="0" xfId="0" applyNumberFormat="1" applyFont="1"/>
    <xf numFmtId="9" fontId="3" fillId="2" borderId="2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164" fontId="5" fillId="4" borderId="14" xfId="0" applyNumberFormat="1" applyFont="1" applyFill="1" applyBorder="1"/>
    <xf numFmtId="164" fontId="5" fillId="4" borderId="15" xfId="0" applyNumberFormat="1" applyFont="1" applyFill="1" applyBorder="1"/>
    <xf numFmtId="164" fontId="5" fillId="4" borderId="16" xfId="0" applyNumberFormat="1" applyFont="1" applyFill="1" applyBorder="1"/>
    <xf numFmtId="9" fontId="5" fillId="0" borderId="17" xfId="0" applyNumberFormat="1" applyFont="1" applyFill="1" applyBorder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8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 topLeftCell="A7">
      <selection activeCell="E49" sqref="E49"/>
    </sheetView>
  </sheetViews>
  <sheetFormatPr defaultColWidth="9.140625" defaultRowHeight="15"/>
  <cols>
    <col min="1" max="1" width="4.00390625" style="1" bestFit="1" customWidth="1"/>
    <col min="2" max="2" width="49.8515625" style="1" customWidth="1"/>
    <col min="3" max="3" width="9.8515625" style="1" bestFit="1" customWidth="1"/>
    <col min="4" max="4" width="11.8515625" style="17" customWidth="1"/>
    <col min="5" max="5" width="11.140625" style="14" customWidth="1"/>
    <col min="6" max="6" width="10.8515625" style="17" customWidth="1"/>
    <col min="7" max="7" width="8.421875" style="22" bestFit="1" customWidth="1"/>
    <col min="8" max="8" width="10.140625" style="1" customWidth="1"/>
    <col min="9" max="9" width="9.140625" style="1" customWidth="1"/>
    <col min="10" max="10" width="15.00390625" style="1" customWidth="1"/>
    <col min="11" max="16384" width="9.140625" style="1" customWidth="1"/>
  </cols>
  <sheetData>
    <row r="2" spans="1:10" ht="84.75" customHeight="1">
      <c r="A2" s="38" t="s">
        <v>73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 customHeight="1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32">
        <v>1</v>
      </c>
      <c r="B4" s="40" t="s">
        <v>72</v>
      </c>
      <c r="C4" s="40"/>
      <c r="D4" s="40"/>
      <c r="E4" s="40"/>
      <c r="F4" s="40"/>
      <c r="G4" s="40"/>
      <c r="H4" s="40"/>
      <c r="I4" s="40"/>
      <c r="J4" s="40"/>
    </row>
    <row r="5" ht="13.5" customHeight="1" thickBot="1"/>
    <row r="6" spans="1:10" ht="77.25" thickTop="1">
      <c r="A6" s="2" t="s">
        <v>0</v>
      </c>
      <c r="B6" s="3" t="s">
        <v>1</v>
      </c>
      <c r="C6" s="3" t="s">
        <v>22</v>
      </c>
      <c r="D6" s="18" t="s">
        <v>2</v>
      </c>
      <c r="E6" s="3" t="s">
        <v>3</v>
      </c>
      <c r="F6" s="18" t="s">
        <v>4</v>
      </c>
      <c r="G6" s="23" t="s">
        <v>5</v>
      </c>
      <c r="H6" s="3" t="s">
        <v>6</v>
      </c>
      <c r="I6" s="3" t="s">
        <v>7</v>
      </c>
      <c r="J6" s="4" t="s">
        <v>8</v>
      </c>
    </row>
    <row r="7" spans="1:10" ht="14.25" customHeight="1" thickBot="1">
      <c r="A7" s="5">
        <v>1</v>
      </c>
      <c r="B7" s="6">
        <v>2</v>
      </c>
      <c r="C7" s="6">
        <v>3</v>
      </c>
      <c r="D7" s="25">
        <v>4</v>
      </c>
      <c r="E7" s="6">
        <v>5</v>
      </c>
      <c r="F7" s="19" t="s">
        <v>9</v>
      </c>
      <c r="G7" s="24">
        <v>7</v>
      </c>
      <c r="H7" s="6" t="s">
        <v>10</v>
      </c>
      <c r="I7" s="6" t="s">
        <v>11</v>
      </c>
      <c r="J7" s="7">
        <v>10</v>
      </c>
    </row>
    <row r="8" spans="1:10" ht="13.5" customHeight="1" thickTop="1">
      <c r="A8" s="8">
        <v>1</v>
      </c>
      <c r="B8" s="9" t="s">
        <v>25</v>
      </c>
      <c r="C8" s="9" t="s">
        <v>26</v>
      </c>
      <c r="D8" s="34"/>
      <c r="E8" s="15">
        <v>1</v>
      </c>
      <c r="F8" s="20">
        <f>D8*E8</f>
        <v>0</v>
      </c>
      <c r="G8" s="36"/>
      <c r="H8" s="20">
        <f>F8*G8</f>
        <v>0</v>
      </c>
      <c r="I8" s="20">
        <f>F8+H8</f>
        <v>0</v>
      </c>
      <c r="J8" s="10" t="s">
        <v>12</v>
      </c>
    </row>
    <row r="9" spans="1:10" ht="12.75" customHeight="1">
      <c r="A9" s="11">
        <v>2</v>
      </c>
      <c r="B9" s="12" t="s">
        <v>27</v>
      </c>
      <c r="C9" s="12" t="s">
        <v>28</v>
      </c>
      <c r="D9" s="35"/>
      <c r="E9" s="16">
        <v>1</v>
      </c>
      <c r="F9" s="21">
        <f>D9*E9</f>
        <v>0</v>
      </c>
      <c r="G9" s="37"/>
      <c r="H9" s="21">
        <f>F9*G9</f>
        <v>0</v>
      </c>
      <c r="I9" s="21">
        <f>F9+H9</f>
        <v>0</v>
      </c>
      <c r="J9" s="13" t="s">
        <v>12</v>
      </c>
    </row>
    <row r="10" spans="1:10" ht="12.75" customHeight="1">
      <c r="A10" s="11">
        <v>3</v>
      </c>
      <c r="B10" s="12" t="s">
        <v>29</v>
      </c>
      <c r="C10" s="12"/>
      <c r="D10" s="35"/>
      <c r="E10" s="16">
        <v>1</v>
      </c>
      <c r="F10" s="21">
        <f aca="true" t="shared" si="0" ref="F10:F15">D10*E10</f>
        <v>0</v>
      </c>
      <c r="G10" s="37"/>
      <c r="H10" s="21">
        <f aca="true" t="shared" si="1" ref="H10:H25">F10*G10</f>
        <v>0</v>
      </c>
      <c r="I10" s="21">
        <f aca="true" t="shared" si="2" ref="I10:I25">F10+H10</f>
        <v>0</v>
      </c>
      <c r="J10" s="13" t="s">
        <v>13</v>
      </c>
    </row>
    <row r="11" spans="1:10" ht="15">
      <c r="A11" s="11">
        <v>4</v>
      </c>
      <c r="B11" s="12" t="s">
        <v>30</v>
      </c>
      <c r="C11" s="12" t="s">
        <v>31</v>
      </c>
      <c r="D11" s="35"/>
      <c r="E11" s="16">
        <v>1</v>
      </c>
      <c r="F11" s="21">
        <f t="shared" si="0"/>
        <v>0</v>
      </c>
      <c r="G11" s="37"/>
      <c r="H11" s="21">
        <f t="shared" si="1"/>
        <v>0</v>
      </c>
      <c r="I11" s="21">
        <f t="shared" si="2"/>
        <v>0</v>
      </c>
      <c r="J11" s="13" t="s">
        <v>12</v>
      </c>
    </row>
    <row r="12" spans="1:10" ht="15">
      <c r="A12" s="11">
        <v>5</v>
      </c>
      <c r="B12" s="12" t="s">
        <v>32</v>
      </c>
      <c r="C12" s="12"/>
      <c r="D12" s="35"/>
      <c r="E12" s="16">
        <v>1</v>
      </c>
      <c r="F12" s="21">
        <f t="shared" si="0"/>
        <v>0</v>
      </c>
      <c r="G12" s="37"/>
      <c r="H12" s="21">
        <f t="shared" si="1"/>
        <v>0</v>
      </c>
      <c r="I12" s="21">
        <f t="shared" si="2"/>
        <v>0</v>
      </c>
      <c r="J12" s="13" t="s">
        <v>12</v>
      </c>
    </row>
    <row r="13" spans="1:10" ht="17.25" customHeight="1">
      <c r="A13" s="11">
        <v>6</v>
      </c>
      <c r="B13" s="12" t="s">
        <v>33</v>
      </c>
      <c r="C13" s="12" t="s">
        <v>34</v>
      </c>
      <c r="D13" s="35"/>
      <c r="E13" s="16">
        <v>1</v>
      </c>
      <c r="F13" s="21">
        <f>D13*E13</f>
        <v>0</v>
      </c>
      <c r="G13" s="37"/>
      <c r="H13" s="21">
        <f t="shared" si="1"/>
        <v>0</v>
      </c>
      <c r="I13" s="21">
        <f t="shared" si="2"/>
        <v>0</v>
      </c>
      <c r="J13" s="13" t="s">
        <v>12</v>
      </c>
    </row>
    <row r="14" spans="1:10" ht="15">
      <c r="A14" s="11">
        <v>7</v>
      </c>
      <c r="B14" s="12" t="s">
        <v>35</v>
      </c>
      <c r="C14" s="12"/>
      <c r="D14" s="35"/>
      <c r="E14" s="16">
        <v>1</v>
      </c>
      <c r="F14" s="21">
        <f t="shared" si="0"/>
        <v>0</v>
      </c>
      <c r="G14" s="37"/>
      <c r="H14" s="21">
        <f t="shared" si="1"/>
        <v>0</v>
      </c>
      <c r="I14" s="21">
        <f t="shared" si="2"/>
        <v>0</v>
      </c>
      <c r="J14" s="13" t="s">
        <v>12</v>
      </c>
    </row>
    <row r="15" spans="1:10" ht="15">
      <c r="A15" s="11">
        <v>8</v>
      </c>
      <c r="B15" s="12" t="s">
        <v>36</v>
      </c>
      <c r="C15" s="12" t="s">
        <v>37</v>
      </c>
      <c r="D15" s="35"/>
      <c r="E15" s="16">
        <v>2</v>
      </c>
      <c r="F15" s="21">
        <f t="shared" si="0"/>
        <v>0</v>
      </c>
      <c r="G15" s="37"/>
      <c r="H15" s="21">
        <f t="shared" si="1"/>
        <v>0</v>
      </c>
      <c r="I15" s="21">
        <f t="shared" si="2"/>
        <v>0</v>
      </c>
      <c r="J15" s="13" t="s">
        <v>12</v>
      </c>
    </row>
    <row r="16" spans="1:10" ht="15">
      <c r="A16" s="11">
        <v>9</v>
      </c>
      <c r="B16" s="12" t="s">
        <v>38</v>
      </c>
      <c r="C16" s="12" t="s">
        <v>20</v>
      </c>
      <c r="D16" s="35"/>
      <c r="E16" s="16">
        <v>1</v>
      </c>
      <c r="F16" s="21">
        <f aca="true" t="shared" si="3" ref="F16:F25">D16*E16</f>
        <v>0</v>
      </c>
      <c r="G16" s="37"/>
      <c r="H16" s="21">
        <f t="shared" si="1"/>
        <v>0</v>
      </c>
      <c r="I16" s="21">
        <f t="shared" si="2"/>
        <v>0</v>
      </c>
      <c r="J16" s="13" t="s">
        <v>17</v>
      </c>
    </row>
    <row r="17" spans="1:10" ht="15">
      <c r="A17" s="11">
        <v>10</v>
      </c>
      <c r="B17" s="12" t="s">
        <v>39</v>
      </c>
      <c r="C17" s="12" t="s">
        <v>40</v>
      </c>
      <c r="D17" s="35"/>
      <c r="E17" s="16">
        <v>1</v>
      </c>
      <c r="F17" s="21">
        <f t="shared" si="3"/>
        <v>0</v>
      </c>
      <c r="G17" s="37"/>
      <c r="H17" s="21">
        <f t="shared" si="1"/>
        <v>0</v>
      </c>
      <c r="I17" s="21">
        <f t="shared" si="2"/>
        <v>0</v>
      </c>
      <c r="J17" s="13" t="s">
        <v>12</v>
      </c>
    </row>
    <row r="18" spans="1:10" ht="15">
      <c r="A18" s="11">
        <v>11</v>
      </c>
      <c r="B18" s="12" t="s">
        <v>41</v>
      </c>
      <c r="C18" s="12" t="s">
        <v>42</v>
      </c>
      <c r="D18" s="35"/>
      <c r="E18" s="16">
        <v>1</v>
      </c>
      <c r="F18" s="21">
        <f t="shared" si="3"/>
        <v>0</v>
      </c>
      <c r="G18" s="37"/>
      <c r="H18" s="21">
        <f t="shared" si="1"/>
        <v>0</v>
      </c>
      <c r="I18" s="21">
        <f t="shared" si="2"/>
        <v>0</v>
      </c>
      <c r="J18" s="13" t="s">
        <v>12</v>
      </c>
    </row>
    <row r="19" spans="1:10" ht="15">
      <c r="A19" s="11">
        <v>12</v>
      </c>
      <c r="B19" s="12" t="s">
        <v>43</v>
      </c>
      <c r="C19" s="12" t="s">
        <v>44</v>
      </c>
      <c r="D19" s="35"/>
      <c r="E19" s="16">
        <v>1</v>
      </c>
      <c r="F19" s="21">
        <f t="shared" si="3"/>
        <v>0</v>
      </c>
      <c r="G19" s="37"/>
      <c r="H19" s="21">
        <f t="shared" si="1"/>
        <v>0</v>
      </c>
      <c r="I19" s="21">
        <f t="shared" si="2"/>
        <v>0</v>
      </c>
      <c r="J19" s="13" t="s">
        <v>16</v>
      </c>
    </row>
    <row r="20" spans="1:10" ht="15">
      <c r="A20" s="11">
        <v>13</v>
      </c>
      <c r="B20" s="12" t="s">
        <v>45</v>
      </c>
      <c r="C20" s="12" t="s">
        <v>46</v>
      </c>
      <c r="D20" s="35"/>
      <c r="E20" s="16">
        <v>1</v>
      </c>
      <c r="F20" s="21">
        <f t="shared" si="3"/>
        <v>0</v>
      </c>
      <c r="G20" s="37"/>
      <c r="H20" s="21">
        <f t="shared" si="1"/>
        <v>0</v>
      </c>
      <c r="I20" s="21">
        <f t="shared" si="2"/>
        <v>0</v>
      </c>
      <c r="J20" s="13" t="s">
        <v>16</v>
      </c>
    </row>
    <row r="21" spans="1:10" ht="15">
      <c r="A21" s="11">
        <v>14</v>
      </c>
      <c r="B21" s="12" t="s">
        <v>47</v>
      </c>
      <c r="C21" s="12" t="s">
        <v>48</v>
      </c>
      <c r="D21" s="35"/>
      <c r="E21" s="16">
        <v>1</v>
      </c>
      <c r="F21" s="21">
        <f t="shared" si="3"/>
        <v>0</v>
      </c>
      <c r="G21" s="37"/>
      <c r="H21" s="21">
        <f t="shared" si="1"/>
        <v>0</v>
      </c>
      <c r="I21" s="21">
        <f t="shared" si="2"/>
        <v>0</v>
      </c>
      <c r="J21" s="13" t="s">
        <v>12</v>
      </c>
    </row>
    <row r="22" spans="1:10" ht="15">
      <c r="A22" s="11">
        <v>15</v>
      </c>
      <c r="B22" s="12" t="s">
        <v>49</v>
      </c>
      <c r="C22" s="12" t="s">
        <v>50</v>
      </c>
      <c r="D22" s="35"/>
      <c r="E22" s="16">
        <v>1</v>
      </c>
      <c r="F22" s="21">
        <f t="shared" si="3"/>
        <v>0</v>
      </c>
      <c r="G22" s="37"/>
      <c r="H22" s="21">
        <f t="shared" si="1"/>
        <v>0</v>
      </c>
      <c r="I22" s="21">
        <f t="shared" si="2"/>
        <v>0</v>
      </c>
      <c r="J22" s="13" t="s">
        <v>12</v>
      </c>
    </row>
    <row r="23" spans="1:10" ht="15">
      <c r="A23" s="11">
        <v>16</v>
      </c>
      <c r="B23" s="12" t="s">
        <v>51</v>
      </c>
      <c r="C23" s="12" t="s">
        <v>52</v>
      </c>
      <c r="D23" s="35"/>
      <c r="E23" s="16">
        <v>1</v>
      </c>
      <c r="F23" s="21">
        <f t="shared" si="3"/>
        <v>0</v>
      </c>
      <c r="G23" s="37"/>
      <c r="H23" s="21">
        <f t="shared" si="1"/>
        <v>0</v>
      </c>
      <c r="I23" s="21">
        <f t="shared" si="2"/>
        <v>0</v>
      </c>
      <c r="J23" s="13" t="s">
        <v>12</v>
      </c>
    </row>
    <row r="24" spans="1:10" ht="15.75" customHeight="1">
      <c r="A24" s="11">
        <v>17</v>
      </c>
      <c r="B24" s="12" t="s">
        <v>53</v>
      </c>
      <c r="C24" s="12" t="s">
        <v>54</v>
      </c>
      <c r="D24" s="35"/>
      <c r="E24" s="16">
        <v>1</v>
      </c>
      <c r="F24" s="21">
        <f t="shared" si="3"/>
        <v>0</v>
      </c>
      <c r="G24" s="37"/>
      <c r="H24" s="21">
        <f t="shared" si="1"/>
        <v>0</v>
      </c>
      <c r="I24" s="21">
        <f t="shared" si="2"/>
        <v>0</v>
      </c>
      <c r="J24" s="13" t="s">
        <v>17</v>
      </c>
    </row>
    <row r="25" spans="1:10" ht="26.25" thickBot="1">
      <c r="A25" s="11">
        <v>18</v>
      </c>
      <c r="B25" s="12" t="s">
        <v>55</v>
      </c>
      <c r="C25" s="12" t="s">
        <v>56</v>
      </c>
      <c r="D25" s="35"/>
      <c r="E25" s="16">
        <v>1</v>
      </c>
      <c r="F25" s="21">
        <f t="shared" si="3"/>
        <v>0</v>
      </c>
      <c r="G25" s="37"/>
      <c r="H25" s="21">
        <f t="shared" si="1"/>
        <v>0</v>
      </c>
      <c r="I25" s="21">
        <f t="shared" si="2"/>
        <v>0</v>
      </c>
      <c r="J25" s="13" t="s">
        <v>13</v>
      </c>
    </row>
    <row r="26" spans="5:9" ht="14.25" thickBot="1" thickTop="1">
      <c r="E26" s="26" t="s">
        <v>23</v>
      </c>
      <c r="F26" s="28">
        <f>SUM(F8:F25)</f>
        <v>0</v>
      </c>
      <c r="G26" s="30"/>
      <c r="H26" s="29">
        <f>SUM(H8:H25)</f>
        <v>0</v>
      </c>
      <c r="I26" s="27">
        <f>SUM(I8:I25)</f>
        <v>0</v>
      </c>
    </row>
    <row r="27" ht="13.5" thickTop="1"/>
    <row r="33" spans="1:10" ht="15.75">
      <c r="A33" s="41" t="s">
        <v>77</v>
      </c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 algorithmName="SHA-512" hashValue="mNL9KB50U0RVdUxBLrhNx8QUcCOLZWsPU9QQ7U16cWqDZIzYJffo9Q83Jj46FcGx2SUyj/FZckTcBdl49RxYJg==" saltValue="c2Aau/BYo4mzC4NDgLnpww==" spinCount="100000" sheet="1" objects="1" scenarios="1"/>
  <mergeCells count="3">
    <mergeCell ref="A2:J2"/>
    <mergeCell ref="B4:J4"/>
    <mergeCell ref="A33:J3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D31" sqref="D31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17" customWidth="1"/>
    <col min="5" max="5" width="11.140625" style="14" customWidth="1"/>
    <col min="6" max="6" width="10.8515625" style="17" customWidth="1"/>
    <col min="7" max="7" width="8.421875" style="22" bestFit="1" customWidth="1"/>
    <col min="8" max="8" width="10.140625" style="1" customWidth="1"/>
    <col min="9" max="9" width="9.140625" style="1" customWidth="1"/>
    <col min="10" max="10" width="63.7109375" style="31" customWidth="1"/>
    <col min="11" max="16384" width="9.140625" style="1" customWidth="1"/>
  </cols>
  <sheetData>
    <row r="2" spans="1:10" ht="15">
      <c r="A2" s="32">
        <v>2</v>
      </c>
      <c r="B2" s="40" t="s">
        <v>74</v>
      </c>
      <c r="C2" s="40"/>
      <c r="D2" s="40"/>
      <c r="E2" s="40"/>
      <c r="F2" s="40"/>
      <c r="G2" s="40"/>
      <c r="H2" s="40"/>
      <c r="I2" s="40"/>
      <c r="J2" s="40"/>
    </row>
    <row r="3" ht="13.5" thickBot="1"/>
    <row r="4" spans="1:10" ht="77.25" thickTop="1">
      <c r="A4" s="2" t="s">
        <v>0</v>
      </c>
      <c r="B4" s="3" t="s">
        <v>1</v>
      </c>
      <c r="C4" s="3" t="s">
        <v>22</v>
      </c>
      <c r="D4" s="18" t="s">
        <v>2</v>
      </c>
      <c r="E4" s="3" t="s">
        <v>3</v>
      </c>
      <c r="F4" s="18" t="s">
        <v>4</v>
      </c>
      <c r="G4" s="23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25">
        <v>4</v>
      </c>
      <c r="E5" s="6">
        <v>5</v>
      </c>
      <c r="F5" s="19" t="s">
        <v>9</v>
      </c>
      <c r="G5" s="24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8">
        <v>1</v>
      </c>
      <c r="B6" s="9" t="s">
        <v>57</v>
      </c>
      <c r="C6" s="9" t="s">
        <v>58</v>
      </c>
      <c r="D6" s="34"/>
      <c r="E6" s="15">
        <v>1</v>
      </c>
      <c r="F6" s="20">
        <f>D6*E6</f>
        <v>0</v>
      </c>
      <c r="G6" s="36"/>
      <c r="H6" s="20">
        <f>F6*G6</f>
        <v>0</v>
      </c>
      <c r="I6" s="20">
        <f>F6+H6</f>
        <v>0</v>
      </c>
      <c r="J6" s="10" t="s">
        <v>62</v>
      </c>
    </row>
    <row r="7" spans="1:10" ht="25.5">
      <c r="A7" s="11">
        <v>2</v>
      </c>
      <c r="B7" s="12" t="s">
        <v>59</v>
      </c>
      <c r="C7" s="12" t="s">
        <v>60</v>
      </c>
      <c r="D7" s="35"/>
      <c r="E7" s="16">
        <v>1</v>
      </c>
      <c r="F7" s="20">
        <f aca="true" t="shared" si="0" ref="F7:F8">D7*E7</f>
        <v>0</v>
      </c>
      <c r="G7" s="37"/>
      <c r="H7" s="20">
        <f aca="true" t="shared" si="1" ref="H7:H8">F7*G7</f>
        <v>0</v>
      </c>
      <c r="I7" s="20">
        <f aca="true" t="shared" si="2" ref="I7:I8">F7+H7</f>
        <v>0</v>
      </c>
      <c r="J7" s="13" t="s">
        <v>62</v>
      </c>
    </row>
    <row r="8" spans="1:10" ht="13.5" thickBot="1">
      <c r="A8" s="11">
        <v>3</v>
      </c>
      <c r="B8" s="12" t="s">
        <v>61</v>
      </c>
      <c r="C8" s="12" t="s">
        <v>24</v>
      </c>
      <c r="D8" s="35"/>
      <c r="E8" s="16">
        <v>1</v>
      </c>
      <c r="F8" s="20">
        <f t="shared" si="0"/>
        <v>0</v>
      </c>
      <c r="G8" s="37"/>
      <c r="H8" s="20">
        <f t="shared" si="1"/>
        <v>0</v>
      </c>
      <c r="I8" s="20">
        <f t="shared" si="2"/>
        <v>0</v>
      </c>
      <c r="J8" s="13" t="s">
        <v>62</v>
      </c>
    </row>
    <row r="9" spans="5:9" ht="14.25" thickBot="1" thickTop="1">
      <c r="E9" s="26" t="s">
        <v>23</v>
      </c>
      <c r="F9" s="28">
        <f>SUM(F6:F8)</f>
        <v>0</v>
      </c>
      <c r="G9" s="30"/>
      <c r="H9" s="29">
        <f>SUM(H6:H8)</f>
        <v>0</v>
      </c>
      <c r="I9" s="27">
        <f>SUM(I6:I8)</f>
        <v>0</v>
      </c>
    </row>
    <row r="10" ht="13.5" thickTop="1"/>
    <row r="16" spans="1:10" ht="15.75">
      <c r="A16" s="41" t="s">
        <v>77</v>
      </c>
      <c r="B16" s="41"/>
      <c r="C16" s="41"/>
      <c r="D16" s="41"/>
      <c r="E16" s="41"/>
      <c r="F16" s="41"/>
      <c r="G16" s="41"/>
      <c r="H16" s="41"/>
      <c r="I16" s="41"/>
      <c r="J16" s="41"/>
    </row>
  </sheetData>
  <sheetProtection algorithmName="SHA-512" hashValue="PUZ018+I9Q1RodvysjoQ6VvT5gFB3ZurkbR/q8TFU57wsbuAHcERv3vhaCZlWstMc1SbTafWrjfQeou5GTz6IQ==" saltValue="xU/M/FqTnILu+65o7uMbTQ==" spinCount="100000" sheet="1" objects="1" scenarios="1"/>
  <mergeCells count="2">
    <mergeCell ref="B2:J2"/>
    <mergeCell ref="A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A16" sqref="A16:J16"/>
    </sheetView>
  </sheetViews>
  <sheetFormatPr defaultColWidth="9.140625" defaultRowHeight="15"/>
  <cols>
    <col min="1" max="1" width="4.00390625" style="1" bestFit="1" customWidth="1"/>
    <col min="2" max="2" width="49.8515625" style="1" customWidth="1"/>
    <col min="3" max="3" width="9.8515625" style="1" bestFit="1" customWidth="1"/>
    <col min="4" max="4" width="11.8515625" style="17" customWidth="1"/>
    <col min="5" max="5" width="11.140625" style="14" customWidth="1"/>
    <col min="6" max="6" width="10.8515625" style="17" customWidth="1"/>
    <col min="7" max="7" width="8.421875" style="22" bestFit="1" customWidth="1"/>
    <col min="8" max="8" width="10.140625" style="1" customWidth="1"/>
    <col min="9" max="9" width="9.140625" style="1" customWidth="1"/>
    <col min="10" max="10" width="15.00390625" style="1" customWidth="1"/>
    <col min="11" max="16384" width="9.140625" style="1" customWidth="1"/>
  </cols>
  <sheetData>
    <row r="2" spans="1:10" ht="15">
      <c r="A2" s="32">
        <v>3</v>
      </c>
      <c r="B2" s="40" t="s">
        <v>75</v>
      </c>
      <c r="C2" s="40"/>
      <c r="D2" s="40"/>
      <c r="E2" s="40"/>
      <c r="F2" s="40"/>
      <c r="G2" s="40"/>
      <c r="H2" s="40"/>
      <c r="I2" s="40"/>
      <c r="J2" s="40"/>
    </row>
    <row r="3" ht="13.5" thickBot="1"/>
    <row r="4" spans="1:10" ht="77.25" thickTop="1">
      <c r="A4" s="2" t="s">
        <v>0</v>
      </c>
      <c r="B4" s="3" t="s">
        <v>1</v>
      </c>
      <c r="C4" s="3" t="s">
        <v>22</v>
      </c>
      <c r="D4" s="18" t="s">
        <v>2</v>
      </c>
      <c r="E4" s="3" t="s">
        <v>3</v>
      </c>
      <c r="F4" s="18" t="s">
        <v>4</v>
      </c>
      <c r="G4" s="23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25">
        <v>4</v>
      </c>
      <c r="E5" s="6">
        <v>5</v>
      </c>
      <c r="F5" s="19" t="s">
        <v>9</v>
      </c>
      <c r="G5" s="24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8">
        <v>1</v>
      </c>
      <c r="B6" s="9" t="s">
        <v>63</v>
      </c>
      <c r="C6" s="9" t="s">
        <v>64</v>
      </c>
      <c r="D6" s="34"/>
      <c r="E6" s="15">
        <v>1</v>
      </c>
      <c r="F6" s="20">
        <f>D6*E6</f>
        <v>0</v>
      </c>
      <c r="G6" s="36"/>
      <c r="H6" s="20">
        <f>F6*G6</f>
        <v>0</v>
      </c>
      <c r="I6" s="20">
        <f>F6+H6</f>
        <v>0</v>
      </c>
      <c r="J6" s="10" t="s">
        <v>66</v>
      </c>
    </row>
    <row r="7" spans="1:10" ht="15">
      <c r="A7" s="11">
        <v>2</v>
      </c>
      <c r="B7" s="12" t="s">
        <v>14</v>
      </c>
      <c r="C7" s="12" t="s">
        <v>15</v>
      </c>
      <c r="D7" s="35"/>
      <c r="E7" s="16">
        <v>1</v>
      </c>
      <c r="F7" s="21">
        <f>D7*E7</f>
        <v>0</v>
      </c>
      <c r="G7" s="37"/>
      <c r="H7" s="21">
        <f>F7*G7</f>
        <v>0</v>
      </c>
      <c r="I7" s="21">
        <f>F7+H7</f>
        <v>0</v>
      </c>
      <c r="J7" s="13" t="s">
        <v>66</v>
      </c>
    </row>
    <row r="8" spans="1:10" ht="15">
      <c r="A8" s="11">
        <v>3</v>
      </c>
      <c r="B8" s="12" t="s">
        <v>18</v>
      </c>
      <c r="C8" s="12" t="s">
        <v>19</v>
      </c>
      <c r="D8" s="35"/>
      <c r="E8" s="16">
        <v>1</v>
      </c>
      <c r="F8" s="21">
        <f>D8*E8</f>
        <v>0</v>
      </c>
      <c r="G8" s="37"/>
      <c r="H8" s="21">
        <f>F8*G8</f>
        <v>0</v>
      </c>
      <c r="I8" s="21">
        <f aca="true" t="shared" si="0" ref="I8:I9">F8+H8</f>
        <v>0</v>
      </c>
      <c r="J8" s="13" t="s">
        <v>66</v>
      </c>
    </row>
    <row r="9" spans="1:10" ht="13.5" thickBot="1">
      <c r="A9" s="11">
        <v>4</v>
      </c>
      <c r="B9" s="12" t="s">
        <v>65</v>
      </c>
      <c r="C9" s="12" t="s">
        <v>21</v>
      </c>
      <c r="D9" s="35"/>
      <c r="E9" s="16">
        <v>1</v>
      </c>
      <c r="F9" s="21">
        <f aca="true" t="shared" si="1" ref="F9">D9*E9</f>
        <v>0</v>
      </c>
      <c r="G9" s="37"/>
      <c r="H9" s="21">
        <f aca="true" t="shared" si="2" ref="H9">F9*G9</f>
        <v>0</v>
      </c>
      <c r="I9" s="21">
        <f t="shared" si="0"/>
        <v>0</v>
      </c>
      <c r="J9" s="13" t="s">
        <v>66</v>
      </c>
    </row>
    <row r="10" spans="5:9" ht="14.25" thickBot="1" thickTop="1">
      <c r="E10" s="26" t="s">
        <v>23</v>
      </c>
      <c r="F10" s="28">
        <f>SUM(F6:F9)</f>
        <v>0</v>
      </c>
      <c r="G10" s="30"/>
      <c r="H10" s="29">
        <f>SUM(H6:H9)</f>
        <v>0</v>
      </c>
      <c r="I10" s="27">
        <f>SUM(I6:I9)</f>
        <v>0</v>
      </c>
    </row>
    <row r="11" ht="13.5" thickTop="1"/>
    <row r="16" spans="1:10" ht="15.75">
      <c r="A16" s="41" t="s">
        <v>77</v>
      </c>
      <c r="B16" s="41"/>
      <c r="C16" s="41"/>
      <c r="D16" s="41"/>
      <c r="E16" s="41"/>
      <c r="F16" s="41"/>
      <c r="G16" s="41"/>
      <c r="H16" s="41"/>
      <c r="I16" s="41"/>
      <c r="J16" s="41"/>
    </row>
  </sheetData>
  <sheetProtection algorithmName="SHA-512" hashValue="n2SQCRgNXQjPchxss+WHhYm8E0+1/pKAck6ivFMjmRmW24otSvwdZNzIdirbOWXvjnV3WMx8FAOOj+vcjsarWg==" saltValue="vB3bEcEFWIzQ7RZnPPAHVg==" spinCount="100000" sheet="1" objects="1" scenarios="1"/>
  <mergeCells count="2">
    <mergeCell ref="B2:J2"/>
    <mergeCell ref="A16:J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I35" sqref="I35"/>
    </sheetView>
  </sheetViews>
  <sheetFormatPr defaultColWidth="9.140625" defaultRowHeight="15"/>
  <cols>
    <col min="1" max="1" width="4.00390625" style="1" bestFit="1" customWidth="1"/>
    <col min="2" max="2" width="35.28125" style="1" customWidth="1"/>
    <col min="3" max="3" width="17.57421875" style="1" customWidth="1"/>
    <col min="4" max="4" width="11.8515625" style="17" customWidth="1"/>
    <col min="5" max="5" width="11.140625" style="14" customWidth="1"/>
    <col min="6" max="6" width="10.8515625" style="17" customWidth="1"/>
    <col min="7" max="7" width="8.421875" style="22" bestFit="1" customWidth="1"/>
    <col min="8" max="8" width="10.140625" style="1" customWidth="1"/>
    <col min="9" max="9" width="9.140625" style="1" customWidth="1"/>
    <col min="10" max="10" width="36.140625" style="1" customWidth="1"/>
    <col min="11" max="16384" width="9.140625" style="1" customWidth="1"/>
  </cols>
  <sheetData>
    <row r="2" spans="1:10" ht="15">
      <c r="A2" s="32">
        <v>4</v>
      </c>
      <c r="B2" s="40" t="s">
        <v>76</v>
      </c>
      <c r="C2" s="40"/>
      <c r="D2" s="40"/>
      <c r="E2" s="40"/>
      <c r="F2" s="40"/>
      <c r="G2" s="40"/>
      <c r="H2" s="40"/>
      <c r="I2" s="40"/>
      <c r="J2" s="40"/>
    </row>
    <row r="3" ht="13.5" thickBot="1"/>
    <row r="4" spans="1:10" ht="77.25" thickTop="1">
      <c r="A4" s="2" t="s">
        <v>0</v>
      </c>
      <c r="B4" s="3" t="s">
        <v>1</v>
      </c>
      <c r="C4" s="3" t="s">
        <v>22</v>
      </c>
      <c r="D4" s="18" t="s">
        <v>2</v>
      </c>
      <c r="E4" s="3" t="s">
        <v>3</v>
      </c>
      <c r="F4" s="18" t="s">
        <v>4</v>
      </c>
      <c r="G4" s="23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25">
        <v>4</v>
      </c>
      <c r="E5" s="6">
        <v>5</v>
      </c>
      <c r="F5" s="19" t="s">
        <v>9</v>
      </c>
      <c r="G5" s="24">
        <v>7</v>
      </c>
      <c r="H5" s="6" t="s">
        <v>10</v>
      </c>
      <c r="I5" s="6" t="s">
        <v>11</v>
      </c>
      <c r="J5" s="7">
        <v>10</v>
      </c>
    </row>
    <row r="6" spans="1:10" ht="39" thickTop="1">
      <c r="A6" s="8">
        <v>1</v>
      </c>
      <c r="B6" s="9" t="s">
        <v>67</v>
      </c>
      <c r="C6" s="9" t="s">
        <v>68</v>
      </c>
      <c r="D6" s="34"/>
      <c r="E6" s="15">
        <v>3</v>
      </c>
      <c r="F6" s="20">
        <f>D6*E6</f>
        <v>0</v>
      </c>
      <c r="G6" s="36"/>
      <c r="H6" s="20">
        <f>F6*G6</f>
        <v>0</v>
      </c>
      <c r="I6" s="20">
        <f>F6+H6</f>
        <v>0</v>
      </c>
      <c r="J6" s="10" t="s">
        <v>70</v>
      </c>
    </row>
    <row r="7" spans="1:10" ht="51.75" thickBot="1">
      <c r="A7" s="11">
        <v>2</v>
      </c>
      <c r="B7" s="12" t="s">
        <v>36</v>
      </c>
      <c r="C7" s="12" t="s">
        <v>69</v>
      </c>
      <c r="D7" s="35"/>
      <c r="E7" s="16">
        <v>4</v>
      </c>
      <c r="F7" s="21">
        <f>D7*E7</f>
        <v>0</v>
      </c>
      <c r="G7" s="37"/>
      <c r="H7" s="21">
        <f>F7*G7</f>
        <v>0</v>
      </c>
      <c r="I7" s="21">
        <f>F7+H7</f>
        <v>0</v>
      </c>
      <c r="J7" s="13" t="s">
        <v>71</v>
      </c>
    </row>
    <row r="8" spans="5:9" ht="14.25" thickBot="1" thickTop="1">
      <c r="E8" s="26" t="s">
        <v>23</v>
      </c>
      <c r="F8" s="28">
        <f>SUM(F6:F7)</f>
        <v>0</v>
      </c>
      <c r="G8" s="30"/>
      <c r="H8" s="29">
        <f>SUM(H6:H7)</f>
        <v>0</v>
      </c>
      <c r="I8" s="27">
        <f>SUM(I6:I7)</f>
        <v>0</v>
      </c>
    </row>
    <row r="9" ht="13.5" thickTop="1"/>
    <row r="16" spans="1:10" ht="15.75">
      <c r="A16" s="41" t="s">
        <v>77</v>
      </c>
      <c r="B16" s="41"/>
      <c r="C16" s="41"/>
      <c r="D16" s="41"/>
      <c r="E16" s="41"/>
      <c r="F16" s="41"/>
      <c r="G16" s="41"/>
      <c r="H16" s="41"/>
      <c r="I16" s="41"/>
      <c r="J16" s="41"/>
    </row>
  </sheetData>
  <sheetProtection algorithmName="SHA-512" hashValue="DdwF4bMKyupycPMEwXBdfF46GW/QtB1s/3BFpyngc3n8zFBhJN9x2mEUCCS9Xd06CFI06JrOq5kuS4KcW88Dog==" saltValue="6lijDeRnXIsCAkNptpvmxQ==" spinCount="100000" sheet="1" objects="1" scenarios="1"/>
  <mergeCells count="2">
    <mergeCell ref="B2:J2"/>
    <mergeCell ref="A16:J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Markowski</dc:creator>
  <cp:keywords/>
  <dc:description/>
  <cp:lastModifiedBy>Katarzyna Markowska</cp:lastModifiedBy>
  <cp:lastPrinted>2021-11-01T19:33:32Z</cp:lastPrinted>
  <dcterms:created xsi:type="dcterms:W3CDTF">2021-11-01T18:48:15Z</dcterms:created>
  <dcterms:modified xsi:type="dcterms:W3CDTF">2021-11-03T07:33:45Z</dcterms:modified>
  <cp:category/>
  <cp:version/>
  <cp:contentType/>
  <cp:contentStatus/>
</cp:coreProperties>
</file>